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20" sheetId="1" r:id="rId1"/>
  </sheets>
  <definedNames>
    <definedName name="_xlnm.Print_Titles" localSheetId="0">'МП 2020'!$7:$9</definedName>
    <definedName name="_xlnm.Print_Area" localSheetId="0">'МП 2020'!$A$1:$J$51</definedName>
  </definedNames>
  <calcPr calcId="145621"/>
</workbook>
</file>

<file path=xl/calcChain.xml><?xml version="1.0" encoding="utf-8"?>
<calcChain xmlns="http://schemas.openxmlformats.org/spreadsheetml/2006/main">
  <c r="G47" i="1" l="1"/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C16" i="1" l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<sst xmlns="http://schemas.openxmlformats.org/spreadsheetml/2006/main" count="58" uniqueCount="56">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</sst>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6" zoomScale="110" zoomScaleNormal="110" workbookViewId="0">
      <selection activeCell="G58" sqref="G58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53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3">
        <f>SUM(C11:C15)</f>
        <v>5782139.5999999996</v>
      </c>
      <c r="D10" s="43"/>
      <c r="E10" s="43"/>
      <c r="F10" s="43"/>
      <c r="G10" s="43">
        <f>SUM(G11:G15)</f>
        <v>4248490.2</v>
      </c>
      <c r="H10" s="44">
        <f>G10*100/C10</f>
        <v>73.476091791350044</v>
      </c>
      <c r="I10" s="43">
        <f>SUM(I11:I15)</f>
        <v>3334684.7</v>
      </c>
      <c r="J10" s="43">
        <f t="shared" ref="J10:J41" si="0">I10*100/C10</f>
        <v>57.672158243982906</v>
      </c>
    </row>
    <row r="11" spans="1:10" s="4" customFormat="1" ht="30.65" customHeight="1" x14ac:dyDescent="0.35">
      <c r="A11" s="28"/>
      <c r="B11" s="29" t="s">
        <v>11</v>
      </c>
      <c r="C11" s="45">
        <v>2017762.9</v>
      </c>
      <c r="D11" s="46"/>
      <c r="E11" s="46"/>
      <c r="F11" s="46"/>
      <c r="G11" s="47">
        <v>1755013.9</v>
      </c>
      <c r="H11" s="48">
        <f t="shared" ref="H11:H44" si="1">G11*100/C11</f>
        <v>86.978202443904593</v>
      </c>
      <c r="I11" s="47">
        <v>1444379.6</v>
      </c>
      <c r="J11" s="45">
        <f t="shared" si="0"/>
        <v>71.583217235285673</v>
      </c>
    </row>
    <row r="12" spans="1:10" s="4" customFormat="1" ht="28.5" customHeight="1" x14ac:dyDescent="0.35">
      <c r="A12" s="28"/>
      <c r="B12" s="29" t="s">
        <v>12</v>
      </c>
      <c r="C12" s="47">
        <v>3570877.7</v>
      </c>
      <c r="D12" s="46"/>
      <c r="E12" s="46"/>
      <c r="F12" s="46"/>
      <c r="G12" s="47">
        <v>2317447</v>
      </c>
      <c r="H12" s="48">
        <f t="shared" si="1"/>
        <v>64.898526208276465</v>
      </c>
      <c r="I12" s="47">
        <v>1775168.6</v>
      </c>
      <c r="J12" s="45">
        <f t="shared" si="0"/>
        <v>49.71238863767303</v>
      </c>
    </row>
    <row r="13" spans="1:10" s="4" customFormat="1" ht="29.25" customHeight="1" x14ac:dyDescent="0.35">
      <c r="A13" s="28"/>
      <c r="B13" s="29" t="s">
        <v>13</v>
      </c>
      <c r="C13" s="47">
        <v>50079.3</v>
      </c>
      <c r="D13" s="46"/>
      <c r="E13" s="46"/>
      <c r="F13" s="46"/>
      <c r="G13" s="47">
        <v>49885.7</v>
      </c>
      <c r="H13" s="48">
        <f t="shared" si="1"/>
        <v>99.613413126780927</v>
      </c>
      <c r="I13" s="47">
        <v>40000.5</v>
      </c>
      <c r="J13" s="45">
        <f t="shared" si="0"/>
        <v>79.87431932954334</v>
      </c>
    </row>
    <row r="14" spans="1:10" s="4" customFormat="1" ht="30" customHeight="1" x14ac:dyDescent="0.35">
      <c r="A14" s="28"/>
      <c r="B14" s="29" t="s">
        <v>14</v>
      </c>
      <c r="C14" s="47">
        <v>87937.5</v>
      </c>
      <c r="D14" s="46"/>
      <c r="E14" s="46"/>
      <c r="F14" s="46"/>
      <c r="G14" s="47">
        <v>84691.8</v>
      </c>
      <c r="H14" s="48">
        <f t="shared" si="1"/>
        <v>96.309083155650313</v>
      </c>
      <c r="I14" s="47">
        <v>34704.6</v>
      </c>
      <c r="J14" s="45">
        <f t="shared" si="0"/>
        <v>39.465074626865672</v>
      </c>
    </row>
    <row r="15" spans="1:10" s="4" customFormat="1" ht="30" customHeight="1" x14ac:dyDescent="0.35">
      <c r="A15" s="28"/>
      <c r="B15" s="29" t="s">
        <v>31</v>
      </c>
      <c r="C15" s="47">
        <v>55482.2</v>
      </c>
      <c r="D15" s="46"/>
      <c r="E15" s="46"/>
      <c r="F15" s="46"/>
      <c r="G15" s="47">
        <v>41451.800000000003</v>
      </c>
      <c r="H15" s="48">
        <f t="shared" si="1"/>
        <v>74.711889579000129</v>
      </c>
      <c r="I15" s="47">
        <v>40431.4</v>
      </c>
      <c r="J15" s="45">
        <f t="shared" si="0"/>
        <v>72.872741167437482</v>
      </c>
    </row>
    <row r="16" spans="1:10" s="7" customFormat="1" ht="26.25" customHeight="1" x14ac:dyDescent="0.35">
      <c r="A16" s="26">
        <v>2</v>
      </c>
      <c r="B16" s="11" t="s">
        <v>35</v>
      </c>
      <c r="C16" s="43">
        <f>SUM(C17:C19)</f>
        <v>414663.3</v>
      </c>
      <c r="D16" s="43"/>
      <c r="E16" s="43"/>
      <c r="F16" s="43"/>
      <c r="G16" s="43">
        <f>SUM(G17:G19)</f>
        <v>393484</v>
      </c>
      <c r="H16" s="44">
        <f t="shared" si="1"/>
        <v>94.892410300115785</v>
      </c>
      <c r="I16" s="43">
        <f>SUM(I17:I19)</f>
        <v>296401.59999999998</v>
      </c>
      <c r="J16" s="43">
        <f t="shared" si="0"/>
        <v>71.480065875132908</v>
      </c>
    </row>
    <row r="17" spans="1:11" s="4" customFormat="1" ht="27" customHeight="1" x14ac:dyDescent="0.35">
      <c r="A17" s="28"/>
      <c r="B17" s="30" t="s">
        <v>15</v>
      </c>
      <c r="C17" s="47">
        <v>393950.9</v>
      </c>
      <c r="D17" s="46"/>
      <c r="E17" s="46"/>
      <c r="F17" s="46"/>
      <c r="G17" s="47">
        <v>379856.1</v>
      </c>
      <c r="H17" s="49">
        <f t="shared" si="1"/>
        <v>96.422193730233886</v>
      </c>
      <c r="I17" s="47">
        <v>284307.3</v>
      </c>
      <c r="J17" s="47">
        <f t="shared" si="0"/>
        <v>72.168206748607503</v>
      </c>
    </row>
    <row r="18" spans="1:11" s="6" customFormat="1" ht="28" x14ac:dyDescent="0.35">
      <c r="A18" s="28"/>
      <c r="B18" s="30" t="s">
        <v>16</v>
      </c>
      <c r="C18" s="47">
        <v>19927.8</v>
      </c>
      <c r="D18" s="46"/>
      <c r="E18" s="46"/>
      <c r="F18" s="46"/>
      <c r="G18" s="47">
        <v>13377</v>
      </c>
      <c r="H18" s="49">
        <f t="shared" si="1"/>
        <v>67.12732966007286</v>
      </c>
      <c r="I18" s="47">
        <v>11845</v>
      </c>
      <c r="J18" s="47">
        <f t="shared" si="0"/>
        <v>59.439576872509761</v>
      </c>
    </row>
    <row r="19" spans="1:11" s="6" customFormat="1" x14ac:dyDescent="0.35">
      <c r="A19" s="28"/>
      <c r="B19" s="30" t="s">
        <v>17</v>
      </c>
      <c r="C19" s="47">
        <v>784.6</v>
      </c>
      <c r="D19" s="46"/>
      <c r="E19" s="46"/>
      <c r="F19" s="46"/>
      <c r="G19" s="47">
        <v>250.9</v>
      </c>
      <c r="H19" s="49">
        <f t="shared" si="1"/>
        <v>31.97807800152944</v>
      </c>
      <c r="I19" s="47">
        <v>249.3</v>
      </c>
      <c r="J19" s="47">
        <f t="shared" si="0"/>
        <v>31.774152434361458</v>
      </c>
    </row>
    <row r="20" spans="1:11" s="3" customFormat="1" ht="41.25" customHeight="1" x14ac:dyDescent="0.35">
      <c r="A20" s="26">
        <v>3</v>
      </c>
      <c r="B20" s="27" t="s">
        <v>36</v>
      </c>
      <c r="C20" s="43">
        <f>SUM(C21:C23)</f>
        <v>111334.8</v>
      </c>
      <c r="D20" s="43"/>
      <c r="E20" s="43"/>
      <c r="F20" s="43"/>
      <c r="G20" s="43">
        <f>SUM(G21:G23)</f>
        <v>103902.3</v>
      </c>
      <c r="H20" s="44">
        <f t="shared" si="1"/>
        <v>93.32418974121299</v>
      </c>
      <c r="I20" s="43">
        <f>SUM(I21:I23)</f>
        <v>87406.1</v>
      </c>
      <c r="J20" s="44">
        <f>I20*100/C20</f>
        <v>78.507438824159195</v>
      </c>
    </row>
    <row r="21" spans="1:11" s="8" customFormat="1" ht="18" customHeight="1" x14ac:dyDescent="0.35">
      <c r="A21" s="31"/>
      <c r="B21" s="29" t="s">
        <v>18</v>
      </c>
      <c r="C21" s="47">
        <v>73092.7</v>
      </c>
      <c r="D21" s="47"/>
      <c r="E21" s="47"/>
      <c r="F21" s="47"/>
      <c r="G21" s="47">
        <v>67263.100000000006</v>
      </c>
      <c r="H21" s="49">
        <f t="shared" si="1"/>
        <v>92.024374527141575</v>
      </c>
      <c r="I21" s="47">
        <v>53127.5</v>
      </c>
      <c r="J21" s="47">
        <f t="shared" si="0"/>
        <v>72.685097143764011</v>
      </c>
    </row>
    <row r="22" spans="1:11" s="5" customFormat="1" ht="28" x14ac:dyDescent="0.35">
      <c r="A22" s="31"/>
      <c r="B22" s="29" t="s">
        <v>19</v>
      </c>
      <c r="C22" s="47">
        <v>22009</v>
      </c>
      <c r="D22" s="47"/>
      <c r="E22" s="47"/>
      <c r="F22" s="47"/>
      <c r="G22" s="47">
        <v>20597.900000000001</v>
      </c>
      <c r="H22" s="49">
        <f t="shared" si="1"/>
        <v>93.588531964196477</v>
      </c>
      <c r="I22" s="47">
        <v>18237.3</v>
      </c>
      <c r="J22" s="47">
        <f t="shared" si="0"/>
        <v>82.862919714662183</v>
      </c>
    </row>
    <row r="23" spans="1:11" s="5" customFormat="1" ht="17.25" customHeight="1" x14ac:dyDescent="0.35">
      <c r="A23" s="31"/>
      <c r="B23" s="29" t="s">
        <v>20</v>
      </c>
      <c r="C23" s="47">
        <v>16233.1</v>
      </c>
      <c r="D23" s="47"/>
      <c r="E23" s="47"/>
      <c r="F23" s="47"/>
      <c r="G23" s="47">
        <v>16041.3</v>
      </c>
      <c r="H23" s="49">
        <f t="shared" si="1"/>
        <v>98.818463509742443</v>
      </c>
      <c r="I23" s="47">
        <v>16041.3</v>
      </c>
      <c r="J23" s="47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3">
        <f>SUM(C25:C26)</f>
        <v>78659.7</v>
      </c>
      <c r="D24" s="43"/>
      <c r="E24" s="43"/>
      <c r="F24" s="43"/>
      <c r="G24" s="43">
        <f>SUM(G25:G26)</f>
        <v>66495.7</v>
      </c>
      <c r="H24" s="44">
        <f t="shared" si="1"/>
        <v>84.53591864703273</v>
      </c>
      <c r="I24" s="43">
        <f>SUM(I25:I26)</f>
        <v>62100.800000000003</v>
      </c>
      <c r="J24" s="43">
        <f t="shared" si="0"/>
        <v>78.948686557411236</v>
      </c>
      <c r="K24" s="4"/>
    </row>
    <row r="25" spans="1:11" s="5" customFormat="1" ht="42" x14ac:dyDescent="0.35">
      <c r="A25" s="31"/>
      <c r="B25" s="29" t="s">
        <v>21</v>
      </c>
      <c r="C25" s="47">
        <v>78317</v>
      </c>
      <c r="D25" s="47"/>
      <c r="E25" s="47"/>
      <c r="F25" s="47"/>
      <c r="G25" s="47">
        <v>66225.3</v>
      </c>
      <c r="H25" s="49">
        <f t="shared" si="1"/>
        <v>84.560567948210476</v>
      </c>
      <c r="I25" s="47">
        <v>61830.400000000001</v>
      </c>
      <c r="J25" s="47">
        <f t="shared" si="0"/>
        <v>78.948887214780953</v>
      </c>
    </row>
    <row r="26" spans="1:11" s="5" customFormat="1" ht="28" x14ac:dyDescent="0.35">
      <c r="A26" s="31"/>
      <c r="B26" s="29" t="s">
        <v>22</v>
      </c>
      <c r="C26" s="47">
        <v>342.7</v>
      </c>
      <c r="D26" s="47"/>
      <c r="E26" s="47"/>
      <c r="F26" s="47"/>
      <c r="G26" s="47">
        <v>270.39999999999998</v>
      </c>
      <c r="H26" s="49">
        <f t="shared" si="1"/>
        <v>78.902830463962644</v>
      </c>
      <c r="I26" s="47">
        <v>270.39999999999998</v>
      </c>
      <c r="J26" s="47">
        <f t="shared" si="0"/>
        <v>78.902830463962644</v>
      </c>
    </row>
    <row r="27" spans="1:11" s="5" customFormat="1" ht="30" customHeight="1" x14ac:dyDescent="0.35">
      <c r="A27" s="26">
        <v>5</v>
      </c>
      <c r="B27" s="27" t="s">
        <v>32</v>
      </c>
      <c r="C27" s="43">
        <f>SUM(C28:C30)</f>
        <v>110906.2</v>
      </c>
      <c r="D27" s="43"/>
      <c r="E27" s="43"/>
      <c r="F27" s="43"/>
      <c r="G27" s="43">
        <f>SUM(G28:G30)</f>
        <v>18635.800000000003</v>
      </c>
      <c r="H27" s="44">
        <f t="shared" si="1"/>
        <v>16.803208477073422</v>
      </c>
      <c r="I27" s="43">
        <f>SUM(I28:I30)</f>
        <v>17644.900000000001</v>
      </c>
      <c r="J27" s="43">
        <f t="shared" si="0"/>
        <v>15.909750762355939</v>
      </c>
    </row>
    <row r="28" spans="1:11" s="5" customFormat="1" ht="28" x14ac:dyDescent="0.35">
      <c r="A28" s="31"/>
      <c r="B28" s="29" t="s">
        <v>33</v>
      </c>
      <c r="C28" s="47">
        <v>39195.4</v>
      </c>
      <c r="D28" s="47"/>
      <c r="E28" s="47"/>
      <c r="F28" s="47"/>
      <c r="G28" s="47">
        <v>1243.4000000000001</v>
      </c>
      <c r="H28" s="49">
        <f t="shared" si="1"/>
        <v>3.1723110364991811</v>
      </c>
      <c r="I28" s="47">
        <v>1243.4000000000001</v>
      </c>
      <c r="J28" s="47">
        <f t="shared" si="0"/>
        <v>3.1723110364991811</v>
      </c>
    </row>
    <row r="29" spans="1:11" s="5" customFormat="1" x14ac:dyDescent="0.35">
      <c r="A29" s="31"/>
      <c r="B29" s="29" t="s">
        <v>43</v>
      </c>
      <c r="C29" s="47">
        <v>19705.599999999999</v>
      </c>
      <c r="D29" s="47"/>
      <c r="E29" s="47"/>
      <c r="F29" s="47"/>
      <c r="G29" s="47">
        <v>420</v>
      </c>
      <c r="H29" s="49">
        <f t="shared" si="1"/>
        <v>2.1313738226696981</v>
      </c>
      <c r="I29" s="47">
        <v>340</v>
      </c>
      <c r="J29" s="47">
        <f t="shared" si="0"/>
        <v>1.7253978564468986</v>
      </c>
    </row>
    <row r="30" spans="1:11" s="5" customFormat="1" ht="42" x14ac:dyDescent="0.35">
      <c r="A30" s="31"/>
      <c r="B30" s="29" t="s">
        <v>34</v>
      </c>
      <c r="C30" s="47">
        <v>52005.2</v>
      </c>
      <c r="D30" s="47"/>
      <c r="E30" s="47"/>
      <c r="F30" s="47"/>
      <c r="G30" s="47">
        <v>16972.400000000001</v>
      </c>
      <c r="H30" s="49">
        <f t="shared" si="1"/>
        <v>32.635967172513524</v>
      </c>
      <c r="I30" s="47">
        <v>16061.5</v>
      </c>
      <c r="J30" s="47">
        <f t="shared" si="0"/>
        <v>30.884411558844118</v>
      </c>
    </row>
    <row r="31" spans="1:11" s="3" customFormat="1" ht="28" x14ac:dyDescent="0.35">
      <c r="A31" s="26">
        <v>6</v>
      </c>
      <c r="B31" s="11" t="s">
        <v>38</v>
      </c>
      <c r="C31" s="43">
        <f>SUM(C32:C34)</f>
        <v>507312.5</v>
      </c>
      <c r="D31" s="43"/>
      <c r="E31" s="43"/>
      <c r="F31" s="43"/>
      <c r="G31" s="43">
        <f>SUM(G32:G34)</f>
        <v>444615.8</v>
      </c>
      <c r="H31" s="44">
        <f t="shared" si="1"/>
        <v>87.641404459775785</v>
      </c>
      <c r="I31" s="43">
        <f>SUM(I32:I34)</f>
        <v>6487.7</v>
      </c>
      <c r="J31" s="43">
        <f t="shared" si="0"/>
        <v>1.278837008747074</v>
      </c>
    </row>
    <row r="32" spans="1:11" s="5" customFormat="1" ht="31.5" customHeight="1" x14ac:dyDescent="0.35">
      <c r="A32" s="31"/>
      <c r="B32" s="29" t="s">
        <v>23</v>
      </c>
      <c r="C32" s="47">
        <v>3246.2</v>
      </c>
      <c r="D32" s="47"/>
      <c r="E32" s="47"/>
      <c r="F32" s="47"/>
      <c r="G32" s="47">
        <v>2275.6999999999998</v>
      </c>
      <c r="H32" s="49">
        <f t="shared" si="1"/>
        <v>70.103505637360598</v>
      </c>
      <c r="I32" s="47">
        <v>2004.4</v>
      </c>
      <c r="J32" s="47">
        <f t="shared" si="0"/>
        <v>61.746041525475945</v>
      </c>
    </row>
    <row r="33" spans="1:12" s="5" customFormat="1" ht="29.25" customHeight="1" x14ac:dyDescent="0.35">
      <c r="A33" s="31"/>
      <c r="B33" s="29" t="s">
        <v>24</v>
      </c>
      <c r="C33" s="47">
        <v>498760.6</v>
      </c>
      <c r="D33" s="47"/>
      <c r="E33" s="47"/>
      <c r="F33" s="47"/>
      <c r="G33" s="47">
        <v>442034.3</v>
      </c>
      <c r="H33" s="49">
        <f t="shared" si="1"/>
        <v>88.626547485908077</v>
      </c>
      <c r="I33" s="47">
        <v>4177.5</v>
      </c>
      <c r="J33" s="47">
        <f t="shared" si="0"/>
        <v>0.83757618384451382</v>
      </c>
    </row>
    <row r="34" spans="1:12" s="5" customFormat="1" ht="29.25" customHeight="1" x14ac:dyDescent="0.35">
      <c r="A34" s="31"/>
      <c r="B34" s="29" t="s">
        <v>44</v>
      </c>
      <c r="C34" s="47">
        <v>5305.7</v>
      </c>
      <c r="D34" s="47"/>
      <c r="E34" s="47"/>
      <c r="F34" s="47"/>
      <c r="G34" s="47">
        <v>305.8</v>
      </c>
      <c r="H34" s="49">
        <f t="shared" si="1"/>
        <v>5.7636127183971952</v>
      </c>
      <c r="I34" s="47">
        <v>305.8</v>
      </c>
      <c r="J34" s="47">
        <f t="shared" si="0"/>
        <v>5.7636127183971952</v>
      </c>
    </row>
    <row r="35" spans="1:12" s="3" customFormat="1" ht="33" customHeight="1" x14ac:dyDescent="0.35">
      <c r="A35" s="26">
        <v>7</v>
      </c>
      <c r="B35" s="11" t="s">
        <v>39</v>
      </c>
      <c r="C35" s="43">
        <f>SUM(C36:C37)</f>
        <v>2603015.7999999998</v>
      </c>
      <c r="D35" s="43"/>
      <c r="E35" s="43"/>
      <c r="F35" s="43"/>
      <c r="G35" s="43">
        <f>SUM(G36:G37)</f>
        <v>2356560.1</v>
      </c>
      <c r="H35" s="44">
        <f t="shared" si="1"/>
        <v>90.531916863508869</v>
      </c>
      <c r="I35" s="43">
        <f>SUM(I36:I37)</f>
        <v>1667435.5</v>
      </c>
      <c r="J35" s="43">
        <f t="shared" si="0"/>
        <v>64.057832457259778</v>
      </c>
      <c r="L35" s="38"/>
    </row>
    <row r="36" spans="1:12" s="5" customFormat="1" x14ac:dyDescent="0.35">
      <c r="A36" s="31"/>
      <c r="B36" s="29" t="s">
        <v>25</v>
      </c>
      <c r="C36" s="47">
        <v>2576486.3999999999</v>
      </c>
      <c r="D36" s="47"/>
      <c r="E36" s="47"/>
      <c r="F36" s="47"/>
      <c r="G36" s="47">
        <v>2330030.7000000002</v>
      </c>
      <c r="H36" s="48">
        <f t="shared" si="1"/>
        <v>90.434426512012649</v>
      </c>
      <c r="I36" s="47">
        <v>1640906.1</v>
      </c>
      <c r="J36" s="45">
        <f t="shared" si="0"/>
        <v>63.687745450548469</v>
      </c>
    </row>
    <row r="37" spans="1:12" s="5" customFormat="1" x14ac:dyDescent="0.35">
      <c r="A37" s="31"/>
      <c r="B37" s="29" t="s">
        <v>26</v>
      </c>
      <c r="C37" s="47">
        <v>26529.4</v>
      </c>
      <c r="D37" s="47"/>
      <c r="E37" s="47"/>
      <c r="F37" s="47"/>
      <c r="G37" s="47">
        <v>26529.4</v>
      </c>
      <c r="H37" s="48">
        <f t="shared" si="1"/>
        <v>100</v>
      </c>
      <c r="I37" s="47">
        <v>26529.4</v>
      </c>
      <c r="J37" s="45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3">
        <f>SUM(C39:C40)</f>
        <v>2385</v>
      </c>
      <c r="D38" s="43"/>
      <c r="E38" s="43"/>
      <c r="F38" s="43"/>
      <c r="G38" s="43">
        <f>SUM(G39:G40)</f>
        <v>2174.4</v>
      </c>
      <c r="H38" s="44">
        <f t="shared" si="1"/>
        <v>91.169811320754718</v>
      </c>
      <c r="I38" s="43">
        <f>SUM(I39:I40)</f>
        <v>754.1</v>
      </c>
      <c r="J38" s="43">
        <f t="shared" si="0"/>
        <v>31.618448637316561</v>
      </c>
      <c r="K38" s="6"/>
    </row>
    <row r="39" spans="1:12" s="8" customFormat="1" x14ac:dyDescent="0.35">
      <c r="A39" s="31"/>
      <c r="B39" s="29" t="s">
        <v>27</v>
      </c>
      <c r="C39" s="47">
        <v>800</v>
      </c>
      <c r="D39" s="47"/>
      <c r="E39" s="47"/>
      <c r="F39" s="47"/>
      <c r="G39" s="47">
        <v>626.4</v>
      </c>
      <c r="H39" s="48">
        <f t="shared" si="1"/>
        <v>78.3</v>
      </c>
      <c r="I39" s="47">
        <v>626.4</v>
      </c>
      <c r="J39" s="45">
        <f t="shared" si="0"/>
        <v>78.3</v>
      </c>
    </row>
    <row r="40" spans="1:12" s="8" customFormat="1" x14ac:dyDescent="0.35">
      <c r="A40" s="31"/>
      <c r="B40" s="29" t="s">
        <v>28</v>
      </c>
      <c r="C40" s="47">
        <v>1585</v>
      </c>
      <c r="D40" s="47"/>
      <c r="E40" s="47"/>
      <c r="F40" s="47"/>
      <c r="G40" s="47">
        <v>1548</v>
      </c>
      <c r="H40" s="48">
        <f t="shared" si="1"/>
        <v>97.66561514195584</v>
      </c>
      <c r="I40" s="47">
        <v>127.7</v>
      </c>
      <c r="J40" s="45">
        <f t="shared" si="0"/>
        <v>8.0567823343848577</v>
      </c>
    </row>
    <row r="41" spans="1:12" s="3" customFormat="1" ht="30.75" customHeight="1" x14ac:dyDescent="0.35">
      <c r="A41" s="26">
        <v>9</v>
      </c>
      <c r="B41" s="11" t="s">
        <v>41</v>
      </c>
      <c r="C41" s="43">
        <f>SUM(C42:C43)</f>
        <v>4072.7</v>
      </c>
      <c r="D41" s="43"/>
      <c r="E41" s="43"/>
      <c r="F41" s="43"/>
      <c r="G41" s="43">
        <f>SUM(G42:G43)</f>
        <v>2398.6</v>
      </c>
      <c r="H41" s="44">
        <f t="shared" si="1"/>
        <v>58.894590811992046</v>
      </c>
      <c r="I41" s="43">
        <f>SUM(I42:I43)</f>
        <v>1230.7</v>
      </c>
      <c r="J41" s="43">
        <f t="shared" si="0"/>
        <v>30.21828271171459</v>
      </c>
    </row>
    <row r="42" spans="1:12" s="5" customFormat="1" x14ac:dyDescent="0.35">
      <c r="A42" s="31"/>
      <c r="B42" s="29" t="s">
        <v>29</v>
      </c>
      <c r="C42" s="47">
        <v>3008.9</v>
      </c>
      <c r="D42" s="47"/>
      <c r="E42" s="47"/>
      <c r="F42" s="47"/>
      <c r="G42" s="47">
        <v>1570.6</v>
      </c>
      <c r="H42" s="48">
        <f>G42*100/C42</f>
        <v>52.198477849047826</v>
      </c>
      <c r="I42" s="47">
        <v>899.7</v>
      </c>
      <c r="J42" s="47">
        <f>I42*100/C42</f>
        <v>29.901292831267238</v>
      </c>
    </row>
    <row r="43" spans="1:12" s="5" customFormat="1" x14ac:dyDescent="0.35">
      <c r="A43" s="31"/>
      <c r="B43" s="29" t="s">
        <v>30</v>
      </c>
      <c r="C43" s="47">
        <v>1063.8</v>
      </c>
      <c r="D43" s="47"/>
      <c r="E43" s="47"/>
      <c r="F43" s="47"/>
      <c r="G43" s="47">
        <v>828</v>
      </c>
      <c r="H43" s="48">
        <f>G43*100/C43</f>
        <v>77.834179357021995</v>
      </c>
      <c r="I43" s="47">
        <v>331</v>
      </c>
      <c r="J43" s="47">
        <f>I43*100/C43</f>
        <v>31.114871216394061</v>
      </c>
    </row>
    <row r="44" spans="1:12" s="3" customFormat="1" ht="33" customHeight="1" x14ac:dyDescent="0.35">
      <c r="A44" s="26">
        <v>10</v>
      </c>
      <c r="B44" s="11" t="s">
        <v>42</v>
      </c>
      <c r="C44" s="43">
        <v>30716.400000000001</v>
      </c>
      <c r="D44" s="43"/>
      <c r="E44" s="43"/>
      <c r="F44" s="43"/>
      <c r="G44" s="43">
        <v>21541.3</v>
      </c>
      <c r="H44" s="44">
        <f t="shared" si="1"/>
        <v>70.129637587738145</v>
      </c>
      <c r="I44" s="43">
        <v>18309.599999999999</v>
      </c>
      <c r="J44" s="43">
        <f t="shared" ref="J44" si="2">I44*100/C44</f>
        <v>59.608547876704293</v>
      </c>
      <c r="K44" s="7"/>
    </row>
    <row r="45" spans="1:12" s="3" customFormat="1" ht="28" x14ac:dyDescent="0.35">
      <c r="A45" s="26">
        <v>11</v>
      </c>
      <c r="B45" s="11" t="s">
        <v>51</v>
      </c>
      <c r="C45" s="43">
        <v>458781.1</v>
      </c>
      <c r="D45" s="43"/>
      <c r="E45" s="43"/>
      <c r="F45" s="43"/>
      <c r="G45" s="43">
        <v>407473.5</v>
      </c>
      <c r="H45" s="44">
        <f t="shared" ref="H45:H50" si="3">G45*100/C45</f>
        <v>88.816540175695991</v>
      </c>
      <c r="I45" s="43">
        <v>260946.9</v>
      </c>
      <c r="J45" s="43">
        <f t="shared" ref="J45:J51" si="4">I45*100/C45</f>
        <v>56.878302092217837</v>
      </c>
    </row>
    <row r="46" spans="1:12" s="3" customFormat="1" ht="28" x14ac:dyDescent="0.35">
      <c r="A46" s="26">
        <v>12</v>
      </c>
      <c r="B46" s="11" t="s">
        <v>46</v>
      </c>
      <c r="C46" s="43">
        <v>2800.6</v>
      </c>
      <c r="D46" s="43"/>
      <c r="E46" s="43"/>
      <c r="F46" s="43"/>
      <c r="G46" s="43">
        <v>2250.6</v>
      </c>
      <c r="H46" s="44">
        <f t="shared" si="3"/>
        <v>80.361351139041631</v>
      </c>
      <c r="I46" s="43">
        <v>1900.6</v>
      </c>
      <c r="J46" s="43">
        <f t="shared" si="4"/>
        <v>67.864029136613581</v>
      </c>
    </row>
    <row r="47" spans="1:12" s="3" customFormat="1" ht="28" x14ac:dyDescent="0.35">
      <c r="A47" s="26">
        <v>13</v>
      </c>
      <c r="B47" s="11" t="s">
        <v>47</v>
      </c>
      <c r="C47" s="43">
        <f>SUM(C48:C49)</f>
        <v>6791</v>
      </c>
      <c r="D47" s="43"/>
      <c r="E47" s="43"/>
      <c r="F47" s="43"/>
      <c r="G47" s="43">
        <f>SUM(G48:G49)</f>
        <v>6110.8</v>
      </c>
      <c r="H47" s="44">
        <f t="shared" si="3"/>
        <v>89.983802091002801</v>
      </c>
      <c r="I47" s="43">
        <f>SUM(I48:I49)</f>
        <v>2092.5</v>
      </c>
      <c r="J47" s="43">
        <f t="shared" si="4"/>
        <v>30.812840524223237</v>
      </c>
    </row>
    <row r="48" spans="1:12" s="3" customFormat="1" x14ac:dyDescent="0.35">
      <c r="A48" s="41"/>
      <c r="B48" s="32" t="s">
        <v>48</v>
      </c>
      <c r="C48" s="45">
        <v>4137</v>
      </c>
      <c r="D48" s="45"/>
      <c r="E48" s="45"/>
      <c r="F48" s="45"/>
      <c r="G48" s="45">
        <v>4137</v>
      </c>
      <c r="H48" s="48">
        <f t="shared" si="3"/>
        <v>100</v>
      </c>
      <c r="I48" s="45">
        <v>118.7</v>
      </c>
      <c r="J48" s="45">
        <f t="shared" si="4"/>
        <v>2.8692289098380468</v>
      </c>
    </row>
    <row r="49" spans="1:10" s="3" customFormat="1" x14ac:dyDescent="0.35">
      <c r="A49" s="41"/>
      <c r="B49" s="32" t="s">
        <v>49</v>
      </c>
      <c r="C49" s="45">
        <v>2654</v>
      </c>
      <c r="D49" s="45"/>
      <c r="E49" s="45"/>
      <c r="F49" s="45"/>
      <c r="G49" s="45">
        <v>1973.8</v>
      </c>
      <c r="H49" s="48">
        <f t="shared" si="3"/>
        <v>74.370761115297668</v>
      </c>
      <c r="I49" s="45">
        <v>1973.8</v>
      </c>
      <c r="J49" s="45">
        <f t="shared" si="4"/>
        <v>74.370761115297668</v>
      </c>
    </row>
    <row r="50" spans="1:10" s="3" customFormat="1" ht="70" x14ac:dyDescent="0.35">
      <c r="A50" s="26">
        <v>14</v>
      </c>
      <c r="B50" s="11" t="s">
        <v>54</v>
      </c>
      <c r="C50" s="43">
        <v>4892.5</v>
      </c>
      <c r="D50" s="43"/>
      <c r="E50" s="43"/>
      <c r="F50" s="43"/>
      <c r="G50" s="43">
        <v>1590.4</v>
      </c>
      <c r="H50" s="44">
        <f t="shared" si="3"/>
        <v>32.506898313745531</v>
      </c>
      <c r="I50" s="43">
        <v>385</v>
      </c>
      <c r="J50" s="43">
        <f t="shared" ref="J50" si="5">I50*100/C50</f>
        <v>7.869187531936638</v>
      </c>
    </row>
    <row r="51" spans="1:10" s="4" customFormat="1" ht="18.75" customHeight="1" x14ac:dyDescent="0.35">
      <c r="A51" s="40"/>
      <c r="B51" s="33" t="s">
        <v>7</v>
      </c>
      <c r="C51" s="50">
        <f>C10+C16+C20+C24+C27+C31+C35+C38+C41+C44+C45+C46+C47+C50</f>
        <v>10118471.199999997</v>
      </c>
      <c r="D51" s="50">
        <f t="shared" ref="D51:F51" si="6">D10+D16+D20+D24+D27+D31+D35+D38+D41+D44+D45+D46+D47</f>
        <v>0</v>
      </c>
      <c r="E51" s="50">
        <f t="shared" si="6"/>
        <v>0</v>
      </c>
      <c r="F51" s="50">
        <f t="shared" si="6"/>
        <v>0</v>
      </c>
      <c r="G51" s="50">
        <f>G10+G16+G20+G24+G27+G31+G35+G38+G41+G44+G45+G46+G47+G50</f>
        <v>8075723.5</v>
      </c>
      <c r="H51" s="51">
        <f t="shared" ref="H51" si="7">G51*100/C51</f>
        <v>79.81169625703933</v>
      </c>
      <c r="I51" s="50">
        <f>I10+I16+I20+I24+I27+I31+I35+I38+I41+I44+I45+I46+I47+I50</f>
        <v>5757780.7000000002</v>
      </c>
      <c r="J51" s="50">
        <f t="shared" si="4"/>
        <v>56.903662482134671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2020</vt:lpstr>
      <vt:lpstr>'МП 2020'!Заголовки_для_печати</vt:lpstr>
      <vt:lpstr>'МП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2020-09-10T12:18:06Z</cp:lastPrinted>
  <dcterms:created xsi:type="dcterms:W3CDTF">2012-07-10T18:14:32Z</dcterms:created>
  <dcterms:modified xsi:type="dcterms:W3CDTF">2020-11-11T11:11:10Z</dcterms:modified>
</cp:coreProperties>
</file>